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9-20210102_110 - São Manoel/007_Documentação Auditoria/007_Certificado Parcial/"/>
    </mc:Choice>
  </mc:AlternateContent>
  <xr:revisionPtr revIDLastSave="48" documentId="8_{0D138DD9-619F-4A56-A017-41DB54FBEE49}" xr6:coauthVersionLast="47" xr6:coauthVersionMax="47" xr10:uidLastSave="{36B0CFF7-FE58-4E47-921A-2C2381388ACD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<sst xmlns="http://schemas.openxmlformats.org/spreadsheetml/2006/main" count="63" uniqueCount="56">
  <si>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</si>
  <si>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</si>
  <si>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</si>
  <si>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</si>
  <si>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</si>
  <si>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</si>
  <si>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</si>
  <si>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</si>
  <si>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</si>
  <si>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</si>
  <si>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</si>
  <si>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</si>
  <si>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</si>
  <si>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</si>
  <si>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</si>
  <si>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</si>
  <si>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</si>
  <si>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</si>
  <si>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</si>
  <si>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</si>
  <si>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</si>
  <si>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</si>
  <si>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</si>
  <si>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</si>
  <si>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</si>
  <si>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</si>
  <si>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</si>
  <si>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</si>
  <si>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</si>
  <si>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</si>
  <si>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</si>
  <si>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</si>
  <si>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</si>
  <si>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</si>
  <si>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</si>
  <si>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</si>
  <si>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</si>
  <si>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</si>
  <si>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</si>
  <si>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</si>
  <si>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</si>
  <si>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</si>
  <si>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</si>
  <si>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</si>
  <si>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</si>
  <si>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</si>
  <si>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</si>
  <si>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</si>
  <si>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</si>
  <si>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</si>
  <si>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</si>
  <si>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</si>
  <si>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</si>
  <si>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60.329.174/0001-24</t>
  </si>
  <si>
    <t>USINA ACUCAREIRA S. MANOEL S/A.</t>
  </si>
  <si>
    <t>Fazenda Boa Vista, S/N - Caixa Postal 127. Zona Rural. São Manuel/SP. CEP: 18.650-970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</si>
</sst>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45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5">
        <v>61.02</v>
      </c>
      <c r="D4" s="64" t="s">
        <v>19</v>
      </c>
      <c r="E4" s="65"/>
      <c r="F4" s="35">
        <f>IFERROR((C4*(F6/100)*D7*B7)/1000000,"")</f>
        <v>1.2803755904668799E-3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7" t="s">
        <v>29</v>
      </c>
      <c r="I5" s="78" t="s">
        <v>37</v>
      </c>
      <c r="J5" s="79" t="s">
        <v>38</v>
      </c>
      <c r="K5" s="80" t="s">
        <v>30</v>
      </c>
    </row>
    <row r="6" spans="1:11" ht="30" customHeight="1" x14ac:dyDescent="0.25">
      <c r="A6" s="26" t="s">
        <v>9</v>
      </c>
      <c r="B6" s="44" t="s">
        <v>24</v>
      </c>
      <c r="C6" s="27" t="s">
        <v>10</v>
      </c>
      <c r="D6" s="24" t="s">
        <v>31</v>
      </c>
      <c r="E6" s="69" t="s">
        <v>14</v>
      </c>
      <c r="F6" s="71">
        <v>98.32</v>
      </c>
      <c r="H6" s="77"/>
      <c r="I6" s="78"/>
      <c r="J6" s="79"/>
      <c r="K6" s="80"/>
    </row>
    <row r="7" spans="1:11" ht="30" customHeight="1" x14ac:dyDescent="0.25">
      <c r="A7" s="26" t="s">
        <v>16</v>
      </c>
      <c r="B7" s="29">
        <f>IF(B6&lt;&gt;"",VLOOKUP($B$6,$H$7:$J$13,2,FALSE),"")</f>
        <v>0.80900000000000005</v>
      </c>
      <c r="C7" s="27" t="s">
        <v>15</v>
      </c>
      <c r="D7" s="28">
        <f>IF(B6&lt;&gt;"",VLOOKUP(B6,$H$7:$J$13,3,FALSE),"")</f>
        <v>26.38</v>
      </c>
      <c r="E7" s="70"/>
      <c r="F7" s="7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75" t="s">
        <v>55</v>
      </c>
      <c r="C11" s="73"/>
      <c r="D11" s="73"/>
      <c r="E11" s="73"/>
      <c r="F11" s="7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83" t="s">
        <v>49</v>
      </c>
      <c r="C14" s="84"/>
      <c r="D14" s="1" t="s">
        <v>6</v>
      </c>
      <c r="E14" s="81" t="s">
        <v>54</v>
      </c>
      <c r="F14" s="82"/>
      <c r="K14" s="33" t="s">
        <v>28</v>
      </c>
    </row>
    <row r="15" spans="1:11" ht="30" customHeight="1" x14ac:dyDescent="0.25">
      <c r="A15" s="8" t="s">
        <v>0</v>
      </c>
      <c r="B15" s="83" t="s">
        <v>50</v>
      </c>
      <c r="C15" s="84"/>
      <c r="D15" s="1" t="s">
        <v>0</v>
      </c>
      <c r="E15" s="81" t="s">
        <v>53</v>
      </c>
      <c r="F15" s="82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2"/>
      <c r="I17" s="34"/>
    </row>
    <row r="18" spans="1:9" ht="30" customHeight="1" x14ac:dyDescent="0.25">
      <c r="A18" s="90" t="s">
        <v>51</v>
      </c>
      <c r="B18" s="91"/>
      <c r="C18" s="91"/>
      <c r="D18" s="94" t="s">
        <v>52</v>
      </c>
      <c r="E18" s="94"/>
      <c r="F18" s="9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3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5"/>
      <c r="B21" s="86"/>
      <c r="C21" s="87"/>
      <c r="D21" s="88"/>
      <c r="E21" s="86"/>
      <c r="F21" s="89"/>
    </row>
    <row r="22" spans="1:9" x14ac:dyDescent="0.25">
      <c r="A22" s="76" t="s">
        <v>21</v>
      </c>
      <c r="B22" s="76"/>
      <c r="C22" s="76"/>
      <c r="D22" s="76"/>
      <c r="E22" s="76"/>
      <c r="F22" s="76"/>
    </row>
    <row r="23" spans="1:9" x14ac:dyDescent="0.25">
      <c r="A23" s="76" t="s">
        <v>48</v>
      </c>
      <c r="B23" s="76"/>
      <c r="C23" s="76"/>
      <c r="D23" s="76"/>
      <c r="E23" s="76"/>
      <c r="F23" s="76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2022-11-30T01:49:58Z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